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730"/>
  </bookViews>
  <sheets>
    <sheet name="Лист1" sheetId="1" r:id="rId1"/>
  </sheets>
  <definedNames>
    <definedName name="_xlnm.Print_Area" localSheetId="0">Лист1!$A$1:$K$94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/>
  <c r="K87" l="1"/>
  <c r="J87"/>
  <c r="I87"/>
  <c r="H87"/>
  <c r="G87"/>
  <c r="O18" l="1"/>
  <c r="N19"/>
  <c r="O19"/>
  <c r="N18"/>
  <c r="P18"/>
  <c r="M19"/>
  <c r="M31"/>
  <c r="M18"/>
  <c r="AT89" l="1"/>
</calcChain>
</file>

<file path=xl/sharedStrings.xml><?xml version="1.0" encoding="utf-8"?>
<sst xmlns="http://schemas.openxmlformats.org/spreadsheetml/2006/main" count="311" uniqueCount="247">
  <si>
    <t>Приложение к Порядку</t>
  </si>
  <si>
    <t>формирования и ведения реестра источников доходов</t>
  </si>
  <si>
    <t xml:space="preserve"> бюджета Тейковского муниципального района,</t>
  </si>
  <si>
    <t xml:space="preserve"> а также представления в финансовый отдел</t>
  </si>
  <si>
    <t xml:space="preserve"> администрации Тейковского муниципального района</t>
  </si>
  <si>
    <t xml:space="preserve"> реестров источников доходов городских и сельских поселений,</t>
  </si>
  <si>
    <t xml:space="preserve"> входящих в состав Тейковского муниципального района</t>
  </si>
  <si>
    <t>Реестр источников доходов</t>
  </si>
  <si>
    <t>Номер реестровой записи*</t>
  </si>
  <si>
    <t xml:space="preserve">Наименование группы источников доходов бюджетов/наименование источника дохода бюджета* 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</si>
  <si>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</si>
  <si>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</si>
  <si>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</si>
  <si>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</si>
  <si>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</si>
  <si>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</si>
  <si>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Финансовый отдел администрации Тейковского муниципального района</t>
  </si>
  <si>
    <t>01</t>
  </si>
  <si>
    <t>02</t>
  </si>
  <si>
    <t>03</t>
  </si>
  <si>
    <t>04</t>
  </si>
  <si>
    <t>08</t>
  </si>
  <si>
    <t>09</t>
  </si>
  <si>
    <t>10</t>
  </si>
  <si>
    <t>11</t>
  </si>
  <si>
    <t>Прочие неналоговые доходы бюджетов муниципальных районов</t>
  </si>
  <si>
    <t>12</t>
  </si>
  <si>
    <t xml:space="preserve">Дотации бюджетам муниципальных районов на выравнивание бюджетной обеспеченности </t>
  </si>
  <si>
    <t>13</t>
  </si>
  <si>
    <t>15</t>
  </si>
  <si>
    <t>17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</si>
  <si>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</si>
  <si>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18</t>
  </si>
  <si>
    <t>19</t>
  </si>
  <si>
    <t xml:space="preserve">Прочие субсидии бюджетам муниципальных районов </t>
  </si>
  <si>
    <t>20</t>
  </si>
  <si>
    <t>21</t>
  </si>
  <si>
    <t>22</t>
  </si>
  <si>
    <t>23</t>
  </si>
  <si>
    <t xml:space="preserve">Прочие субвенции бюджетам муниципальных районов </t>
  </si>
  <si>
    <t>24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</si>
  <si>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</si>
  <si>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25</t>
  </si>
  <si>
    <t>26</t>
  </si>
  <si>
    <t>28</t>
  </si>
  <si>
    <t>29</t>
  </si>
  <si>
    <t>Отдел образования Тейковского муниципального района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</si>
  <si>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</si>
  <si>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Ивановской области</t>
  </si>
  <si>
    <t>32</t>
  </si>
  <si>
    <t>34</t>
  </si>
  <si>
    <t>35</t>
  </si>
  <si>
    <t>36</t>
  </si>
  <si>
    <t>37</t>
  </si>
  <si>
    <t>38</t>
  </si>
  <si>
    <t>40</t>
  </si>
  <si>
    <t>41</t>
  </si>
  <si>
    <t>42</t>
  </si>
  <si>
    <t xml:space="preserve">Управление Федеральной службы по надзору в сфере природопользования по Ивановской области  </t>
  </si>
  <si>
    <t>43</t>
  </si>
  <si>
    <t>45</t>
  </si>
  <si>
    <t>46</t>
  </si>
  <si>
    <t xml:space="preserve">Управление Федерального казначейства по Ивановской области </t>
  </si>
  <si>
    <t>48</t>
  </si>
  <si>
    <t>49</t>
  </si>
  <si>
    <t>50</t>
  </si>
  <si>
    <t>51</t>
  </si>
  <si>
    <t>ИТОГО</t>
  </si>
  <si>
    <t xml:space="preserve"> </t>
  </si>
  <si>
    <t xml:space="preserve"> 040 1110305005 0000 120</t>
  </si>
  <si>
    <t xml:space="preserve"> 040 1110501305 0000 120</t>
  </si>
  <si>
    <t xml:space="preserve"> 040 1110501313 0000 120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</si>
  <si>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</si>
  <si>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</si>
  <si>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</si>
  <si>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040 2021500100 0000 150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</si>
  <si>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</si>
  <si>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040 2021500205 0000 150</t>
  </si>
  <si>
    <t xml:space="preserve"> 040 2022021605 0000 150</t>
  </si>
  <si>
    <t xml:space="preserve"> 040 2022999905 0000 150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</si>
  <si>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</si>
  <si>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040 2023002405 0000 150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</si>
  <si>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</si>
  <si>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040 2023508205 0000 150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</si>
  <si>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</si>
  <si>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040 2023512005 0000 150</t>
  </si>
  <si>
    <t xml:space="preserve"> 040 2023999905 0000 150</t>
  </si>
  <si>
    <t xml:space="preserve"> 040 2024001405 0000 150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</si>
  <si>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</si>
  <si>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</si>
  <si>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</si>
  <si>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182 1010202001 0000 110</t>
  </si>
  <si>
    <t xml:space="preserve"> 182 1010203001 0000 110</t>
  </si>
  <si>
    <t xml:space="preserve"> 182 1010204001 0000 110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</si>
  <si>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</si>
  <si>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</si>
  <si>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182 1050201002 0000 110</t>
  </si>
  <si>
    <t>182 1050300001 0000 110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</si>
  <si>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</si>
  <si>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182 1050402002 0000 110</t>
  </si>
  <si>
    <t xml:space="preserve">  Налог на добычу общераспространенных полезных ископаемых</t>
  </si>
  <si>
    <t xml:space="preserve"> 182 1070102001 0000 110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</si>
  <si>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</si>
  <si>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182 1080301001 0000 110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</si>
  <si>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</si>
  <si>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</si>
  <si>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твердых коммунальных отходов</t>
  </si>
  <si>
    <t xml:space="preserve"> 048 1120101001 0000 120</t>
  </si>
  <si>
    <t xml:space="preserve"> 048 1120103001 0000 120</t>
  </si>
  <si>
    <t>048 1120104101 0000 120</t>
  </si>
  <si>
    <t xml:space="preserve"> 048 1120104201 0000 120</t>
  </si>
  <si>
    <t xml:space="preserve"> 100 1030223101 0000 110</t>
  </si>
  <si>
    <t xml:space="preserve"> 100 1030224101 0000 110</t>
  </si>
  <si>
    <t xml:space="preserve">  100 1030225101 0000 110</t>
  </si>
  <si>
    <t xml:space="preserve">  100 1030226101 0000 110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</si>
  <si>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</si>
  <si>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</si>
  <si>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</si>
  <si>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</si>
  <si>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040 1110503505 0000 120</t>
  </si>
  <si>
    <t>040 1130199505 0000 130</t>
  </si>
  <si>
    <t>040 1140601305 0000 430</t>
  </si>
  <si>
    <t>040 1140601313 0000 430</t>
  </si>
  <si>
    <t>040 1170505005 0000 180</t>
  </si>
  <si>
    <t>042 1130199505 0000 130</t>
  </si>
  <si>
    <t xml:space="preserve"> 182 1010201001 0000 110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</si>
  <si>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</si>
  <si>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040 2022530405 0000 150</t>
  </si>
  <si>
    <t>27</t>
  </si>
  <si>
    <t>52</t>
  </si>
  <si>
    <t xml:space="preserve">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</si>
  <si>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040 2024530305 0000 150</t>
  </si>
  <si>
    <t xml:space="preserve"> Прочие межбюджетные трансферты, передаваемые бюджетам муниципальных районов</t>
  </si>
  <si>
    <t>040 2024999905 0000 150</t>
  </si>
  <si>
    <t>53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</si>
  <si>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</si>
  <si>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040  2186001005 0000 150</t>
  </si>
  <si>
    <t>042 1160109301 0000 140</t>
  </si>
  <si>
    <t xml:space="preserve">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</si>
  <si>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</si>
  <si>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</si>
  <si>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042 1160115301 0000 140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</si>
  <si>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</si>
  <si>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</si>
  <si>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</si>
  <si>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</si>
  <si>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</si>
  <si>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</si>
  <si>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042 1160114301 0000 140</t>
  </si>
  <si>
    <t>042 1160117301 0000 140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</si>
  <si>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</si>
  <si>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</si>
  <si>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182 1161012901 0000 140</t>
  </si>
  <si>
    <t xml:space="preserve">Департамент социальной защиты населения Ивановской области
</t>
  </si>
  <si>
    <t>023 1160107301 0000 140</t>
  </si>
  <si>
    <t>023 1160120301 0000 140</t>
  </si>
  <si>
    <t>023 1160112301 0000 140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</si>
  <si>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</si>
  <si>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Комитет Ивановской области по обеспечению деятельности мировых судей и гражданской защиты населения
</t>
  </si>
  <si>
    <t>05</t>
  </si>
  <si>
    <t>07</t>
  </si>
  <si>
    <t>30</t>
  </si>
  <si>
    <t>31</t>
  </si>
  <si>
    <t>33</t>
  </si>
  <si>
    <t>39</t>
  </si>
  <si>
    <t>44</t>
  </si>
  <si>
    <t>54</t>
  </si>
  <si>
    <t>55</t>
  </si>
  <si>
    <t>56</t>
  </si>
  <si>
    <t>57</t>
  </si>
  <si>
    <t>58</t>
  </si>
  <si>
    <t>034 1161105001 0000 140</t>
  </si>
  <si>
    <t>Комитет Ивановской области по лесному хозяйству</t>
  </si>
  <si>
    <t>59</t>
  </si>
  <si>
    <t>* Гр.1-2 заполняются с момента предоставления Министерством финансов Российской Федерации доступа субъектам Российской Федерации к ГИИС «Электронный бюджет» в целях формирования реестра источников доходов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</si>
  <si>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</si>
  <si>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04021900000050000150</t>
  </si>
  <si>
    <t>60</t>
  </si>
  <si>
    <t>61</t>
  </si>
  <si>
    <t>62</t>
  </si>
  <si>
    <t>бюджета Тейковского муниципального района на 2023 год</t>
  </si>
  <si>
    <t xml:space="preserve"> и плановый период 2024 и 2025 годов</t>
  </si>
  <si>
    <t>Прогноз доходов бюджета на 2022г. (текущий финансовый год), руб.</t>
  </si>
  <si>
    <t>Кассовые поступления в текущем финансовом году (по состоянию на 01.10.2022г.), руб.</t>
  </si>
  <si>
    <t>На 2023г. (очередной финансовый год), руб.</t>
  </si>
  <si>
    <t>На 2024г. (первый год планового периода), руб.</t>
  </si>
  <si>
    <t>На 2025г. (второй год планового периода), руб.</t>
  </si>
  <si>
    <t>«24» октября 2022г.</t>
  </si>
  <si>
    <t>040 1140631305 0000 430</t>
  </si>
  <si>
    <t xml:space="preserve"> 040 2022004105 0000 150</t>
  </si>
  <si>
    <t>040 20225519050000 150</t>
  </si>
  <si>
    <t>040 2080500005 0000 150</t>
  </si>
  <si>
    <t>042 1160105301 0000 140</t>
  </si>
  <si>
    <t>042 1160106301 0000 140</t>
  </si>
  <si>
    <t>042 1160107301 0000 140</t>
  </si>
  <si>
    <t>042 1160120301 0000 140</t>
  </si>
  <si>
    <t>042 1160119301 0000 140</t>
  </si>
  <si>
    <t>042011601133010000140</t>
  </si>
  <si>
    <t>182 1050202002 0000 110</t>
  </si>
  <si>
    <t>048 11610123010051 140</t>
  </si>
  <si>
    <t>21480,0</t>
  </si>
  <si>
    <t>1870,0</t>
  </si>
  <si>
    <t>419720,00</t>
  </si>
  <si>
    <t>711690,0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</si>
  <si>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</si>
  <si>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</si>
  <si>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</si>
  <si>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</si>
  <si>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</si>
  <si>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</si>
  <si>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</si>
  <si>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 мировыми судьями, комиссиями по делам несовершеннолетних и защите их прав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</si>
  <si>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</si>
  <si>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поддержку отрасли культуры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</si>
  <si>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</si>
  <si>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</si>
  <si>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</si>
  <si>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06</t>
  </si>
  <si>
    <t>63</t>
  </si>
  <si>
    <t>64</t>
  </si>
  <si>
    <t>65</t>
  </si>
  <si>
    <t>66</t>
  </si>
  <si>
    <t>67</t>
  </si>
  <si>
    <t>68</t>
  </si>
  <si>
    <t>69</t>
  </si>
  <si>
    <t>18210501011010000110</t>
  </si>
  <si>
    <t>18210501021010000110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</si>
  <si>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</si>
  <si>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</si>
  <si>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  Плата за размещение отходов производства и потребления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</si>
  <si>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</si>
  <si>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048 11611050010000 140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</si>
  <si>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</si>
  <si>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</si>
  <si>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</si>
  <si>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</si>
  <si>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040 2022757605 0000 150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</si>
  <si>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</si>
  <si>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040 2022559905 0000 150</t>
  </si>
  <si>
    <t xml:space="preserve">  Субсидии бюджетам муниципальных районов на подготовку проектов межевания земельных участков и на проведение кадастровых работ</t>
  </si>
  <si>
    <t>14</t>
  </si>
  <si>
    <t>16</t>
  </si>
  <si>
    <t>47</t>
  </si>
  <si>
    <t>040 2022007705 0000 150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</si>
  <si>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</si>
  <si>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</si>
  <si>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70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</si>
</sst>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Arial Cy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8">
    <xf numFmtId="0" fontId="0" fillId="0" borderId="0"/>
    <xf numFmtId="4" fontId="2" fillId="0" borderId="2">
      <alignment horizontal="right" shrinkToFit="1"/>
    </xf>
    <xf numFmtId="49" fontId="2" fillId="0" borderId="2">
      <alignment horizontal="center"/>
    </xf>
    <xf numFmtId="0" fontId="2" fillId="0" borderId="3">
      <alignment horizontal="left" wrapText="1" indent="2"/>
    </xf>
    <xf numFmtId="0" fontId="3" fillId="0" borderId="6">
      <alignment horizontal="left" wrapText="1" indent="2"/>
    </xf>
    <xf numFmtId="49" fontId="3" fillId="0" borderId="7">
      <alignment horizontal="center"/>
    </xf>
    <xf numFmtId="4" fontId="5" fillId="3" borderId="7">
      <alignment horizontal="right" vertical="top" shrinkToFit="1"/>
    </xf>
    <xf numFmtId="0" fontId="2" fillId="0" borderId="3">
      <alignment horizontal="left" wrapText="1" indent="2"/>
    </xf>
  </cellStyleXfs>
  <cellXfs count="56">
    <xf numFmtId="0" fontId="0" fillId="0" borderId="0" xfId="0"/>
    <xf numFmtId="4" fontId="4" fillId="2" borderId="0" xfId="0" applyNumberFormat="1" applyFont="1" applyFill="1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4" fontId="6" fillId="0" borderId="0" xfId="0" applyNumberFormat="1" applyFont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justify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top" wrapText="1"/>
    </xf>
    <xf numFmtId="49" fontId="9" fillId="2" borderId="7" xfId="5" applyFont="1" applyFill="1" applyAlignment="1" applyProtection="1">
      <alignment vertical="center"/>
    </xf>
    <xf numFmtId="0" fontId="9" fillId="2" borderId="6" xfId="4" applyNumberFormat="1" applyFont="1" applyFill="1" applyAlignment="1" applyProtection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shrinkToFit="1"/>
    </xf>
    <xf numFmtId="4" fontId="9" fillId="2" borderId="2" xfId="2" applyNumberFormat="1" applyFont="1" applyFill="1" applyAlignment="1" applyProtection="1">
      <alignment horizontal="center" vertical="center" shrinkToFi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7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7" applyNumberFormat="1" applyFont="1" applyFill="1" applyBorder="1" applyAlignment="1" applyProtection="1">
      <alignment horizontal="center" vertical="center" wrapText="1"/>
    </xf>
    <xf numFmtId="49" fontId="9" fillId="2" borderId="7" xfId="5" applyNumberFormat="1" applyFont="1" applyFill="1" applyAlignment="1" applyProtection="1">
      <alignment vertical="center"/>
    </xf>
    <xf numFmtId="49" fontId="9" fillId="2" borderId="2" xfId="2" applyFont="1" applyFill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top" wrapText="1"/>
    </xf>
    <xf numFmtId="4" fontId="9" fillId="2" borderId="7" xfId="6" applyNumberFormat="1" applyFont="1" applyFill="1" applyAlignment="1" applyProtection="1">
      <alignment horizontal="center" vertical="center" shrinkToFit="1"/>
    </xf>
    <xf numFmtId="0" fontId="8" fillId="2" borderId="0" xfId="0" applyFont="1" applyFill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/>
    </xf>
    <xf numFmtId="49" fontId="9" fillId="2" borderId="0" xfId="2" applyFont="1" applyFill="1" applyBorder="1" applyAlignment="1" applyProtection="1">
      <alignment horizontal="right" shrinkToFit="1"/>
    </xf>
    <xf numFmtId="49" fontId="9" fillId="2" borderId="0" xfId="0" applyNumberFormat="1" applyFont="1" applyFill="1" applyBorder="1" applyAlignment="1">
      <alignment vertical="center" wrapText="1"/>
    </xf>
    <xf numFmtId="49" fontId="9" fillId="2" borderId="7" xfId="5" applyNumberFormat="1" applyFont="1" applyFill="1" applyAlignment="1" applyProtection="1">
      <alignment vertical="center" wrapText="1"/>
    </xf>
    <xf numFmtId="2" fontId="8" fillId="2" borderId="0" xfId="0" applyNumberFormat="1" applyFont="1" applyFill="1"/>
    <xf numFmtId="4" fontId="9" fillId="2" borderId="10" xfId="1" applyNumberFormat="1" applyFont="1" applyFill="1" applyBorder="1" applyAlignment="1" applyProtection="1">
      <alignment horizontal="center" vertical="center" shrinkToFit="1"/>
    </xf>
    <xf numFmtId="2" fontId="0" fillId="0" borderId="0" xfId="0" applyNumberFormat="1"/>
    <xf numFmtId="49" fontId="0" fillId="0" borderId="0" xfId="0" applyNumberFormat="1"/>
    <xf numFmtId="4" fontId="9" fillId="2" borderId="11" xfId="2" applyNumberFormat="1" applyFont="1" applyFill="1" applyBorder="1" applyAlignment="1" applyProtection="1">
      <alignment horizontal="center" vertical="center" shrinkToFit="1"/>
    </xf>
    <xf numFmtId="4" fontId="9" fillId="2" borderId="12" xfId="2" applyNumberFormat="1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</cellXfs>
  <cellStyles count="8">
    <cellStyle name="xl30" xfId="7"/>
    <cellStyle name="xl31" xfId="4"/>
    <cellStyle name="xl32" xfId="3"/>
    <cellStyle name="xl42" xfId="6"/>
    <cellStyle name="xl43" xfId="5"/>
    <cellStyle name="xl45" xfId="2"/>
    <cellStyle name="xl5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topLeftCell="B82" zoomScale="55" zoomScaleSheetLayoutView="55" workbookViewId="0">
      <selection activeCell="I87" sqref="I87"/>
    </sheetView>
  </sheetViews>
  <sheetFormatPr defaultRowHeight="15"/>
  <cols>
    <col min="1" max="1" width="10.85546875" customWidth="1"/>
    <col min="3" max="3" width="36.42578125" customWidth="1"/>
    <col min="4" max="4" width="58.42578125" customWidth="1"/>
    <col min="5" max="5" width="22.140625" customWidth="1"/>
    <col min="6" max="6" width="8.140625" customWidth="1"/>
    <col min="7" max="7" width="21.7109375" customWidth="1"/>
    <col min="8" max="8" width="22.85546875" customWidth="1"/>
    <col min="9" max="9" width="23.7109375" customWidth="1"/>
    <col min="10" max="10" width="22.85546875" customWidth="1"/>
    <col min="11" max="11" width="25" customWidth="1"/>
    <col min="12" max="12" width="0.5703125" customWidth="1"/>
    <col min="13" max="13" width="25.42578125" customWidth="1"/>
    <col min="14" max="14" width="21.140625" customWidth="1"/>
    <col min="15" max="15" width="18.7109375" customWidth="1"/>
    <col min="46" max="46" width="12" bestFit="1" customWidth="1"/>
  </cols>
  <sheetData>
    <row r="1" spans="1:11" ht="15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>
      <c r="A8" s="6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>
      <c r="A10" s="48" t="s">
        <v>180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>
      <c r="A11" s="48" t="s">
        <v>181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 customHeight="1">
      <c r="A14" s="49" t="s">
        <v>8</v>
      </c>
      <c r="B14" s="49" t="s">
        <v>9</v>
      </c>
      <c r="C14" s="49" t="s">
        <v>10</v>
      </c>
      <c r="D14" s="49"/>
      <c r="E14" s="50" t="s">
        <v>11</v>
      </c>
      <c r="F14" s="49" t="s">
        <v>12</v>
      </c>
      <c r="G14" s="49" t="s">
        <v>182</v>
      </c>
      <c r="H14" s="49" t="s">
        <v>183</v>
      </c>
      <c r="I14" s="49" t="s">
        <v>13</v>
      </c>
      <c r="J14" s="49"/>
      <c r="K14" s="49"/>
    </row>
    <row r="15" spans="1:11" ht="45">
      <c r="A15" s="49"/>
      <c r="B15" s="49"/>
      <c r="C15" s="8" t="s">
        <v>14</v>
      </c>
      <c r="D15" s="8" t="s">
        <v>15</v>
      </c>
      <c r="E15" s="51"/>
      <c r="F15" s="49"/>
      <c r="G15" s="49"/>
      <c r="H15" s="49"/>
      <c r="I15" s="8" t="s">
        <v>184</v>
      </c>
      <c r="J15" s="8" t="s">
        <v>185</v>
      </c>
      <c r="K15" s="8" t="s">
        <v>186</v>
      </c>
    </row>
    <row r="16" spans="1:1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</row>
    <row r="17" spans="1:16" ht="87" customHeight="1">
      <c r="A17" s="12"/>
      <c r="B17" s="12"/>
      <c r="C17" s="13" t="s">
        <v>69</v>
      </c>
      <c r="D17" s="14" t="s">
        <v>115</v>
      </c>
      <c r="E17" s="15" t="s">
        <v>16</v>
      </c>
      <c r="F17" s="16" t="s">
        <v>17</v>
      </c>
      <c r="G17" s="17">
        <v>2565.6799999999998</v>
      </c>
      <c r="H17" s="18">
        <v>10476.41</v>
      </c>
      <c r="I17" s="19"/>
      <c r="J17" s="19"/>
      <c r="K17" s="19"/>
      <c r="M17" s="42"/>
    </row>
    <row r="18" spans="1:16" ht="205.5" customHeight="1">
      <c r="A18" s="12"/>
      <c r="B18" s="12"/>
      <c r="C18" s="13" t="s">
        <v>70</v>
      </c>
      <c r="D18" s="14" t="s">
        <v>116</v>
      </c>
      <c r="E18" s="15" t="s">
        <v>16</v>
      </c>
      <c r="F18" s="16" t="s">
        <v>18</v>
      </c>
      <c r="G18" s="18">
        <v>5210872.32</v>
      </c>
      <c r="H18" s="18">
        <v>4132527.02</v>
      </c>
      <c r="I18" s="19">
        <v>4998991</v>
      </c>
      <c r="J18" s="19">
        <v>4906077</v>
      </c>
      <c r="K18" s="19">
        <v>4721557</v>
      </c>
      <c r="M18" s="2">
        <f>I18+I19+I21+I22+I20+I23+I25+I46+I47+I48+I49+I51+I53+I54+I55+I56+I57+I58+I59+I60+I61+I62+I63+I64+I65+I66+I67+I68+I70+I71+I72+I73+I74+I75+I77+I78+I79+I80+I83+I84+I85+I86+I50</f>
        <v>64368752.309999995</v>
      </c>
      <c r="N18" s="2">
        <f>J18+J19+J21+J22+J20+J23+J25+J46+J47+J48+J49+J51+J53+J54+J55+J56+J57+J58+J59+J60+J61+J62+J63+J64+J65+J66+J67+J68+J70+J71+J72+J73+J74+J75+J77+J78+J79+J80+J83+J84+J85+J86+J50</f>
        <v>65947117.990000002</v>
      </c>
      <c r="O18" s="2">
        <f>K18+K19+K20+K21+K22+K23+K25+K46+K47+K48+K49+K50+K51+K53+K54+K55+K56+K57+K58+K59+K60+K61+K62+K63+K64+K65+K66+K67+K68+K70+K71+K72+K73+K74+K75+K77+K78+K79+K80+K83+K84+K85+K86</f>
        <v>67743838.469999999</v>
      </c>
      <c r="P18" s="2">
        <f>L18+L19+L21+L22+L20+L23+L25+L46+L47+L48+L49+L51+L53+L54+L55+L56+L57+L58+L59+L60+L61+L62+L63+L64+L65+L66+L67+L68+L70+L71+L72+L73+L74+L75+L77+L78+L79+L80+L83+L84+L85+L86+L50</f>
        <v>0</v>
      </c>
    </row>
    <row r="19" spans="1:16" ht="160.5" customHeight="1">
      <c r="A19" s="12"/>
      <c r="B19" s="12"/>
      <c r="C19" s="13" t="s">
        <v>71</v>
      </c>
      <c r="D19" s="14" t="s">
        <v>117</v>
      </c>
      <c r="E19" s="15" t="s">
        <v>16</v>
      </c>
      <c r="F19" s="16" t="s">
        <v>19</v>
      </c>
      <c r="G19" s="18">
        <v>337480</v>
      </c>
      <c r="H19" s="18">
        <v>155687.29</v>
      </c>
      <c r="I19" s="19">
        <v>542600</v>
      </c>
      <c r="J19" s="19">
        <v>542591</v>
      </c>
      <c r="K19" s="19">
        <v>542275</v>
      </c>
      <c r="M19" s="41">
        <f>I26+I28+I29+I32+I33+I35+I36+I38+I39+I40+I42</f>
        <v>207061403.31</v>
      </c>
      <c r="N19" s="41">
        <f>J26+J28+J29+J32+J33+J35+J36+J38+J39+J40+J42</f>
        <v>180934924.08999997</v>
      </c>
      <c r="O19" s="41">
        <f>K26+K28+K29+K32+K33+K35+K36+K38+K39+K40+K42</f>
        <v>173229330.38</v>
      </c>
    </row>
    <row r="20" spans="1:16" ht="125.25" customHeight="1">
      <c r="A20" s="12"/>
      <c r="B20" s="12"/>
      <c r="C20" s="20" t="s">
        <v>119</v>
      </c>
      <c r="D20" s="14" t="s">
        <v>118</v>
      </c>
      <c r="E20" s="15" t="s">
        <v>16</v>
      </c>
      <c r="F20" s="16" t="s">
        <v>20</v>
      </c>
      <c r="G20" s="18">
        <v>266943</v>
      </c>
      <c r="H20" s="18">
        <v>166436.42000000001</v>
      </c>
      <c r="I20" s="21">
        <v>335286.84000000003</v>
      </c>
      <c r="J20" s="21">
        <v>288575.52</v>
      </c>
      <c r="K20" s="21">
        <v>130152</v>
      </c>
    </row>
    <row r="21" spans="1:16" ht="65.25" customHeight="1">
      <c r="A21" s="12"/>
      <c r="B21" s="12"/>
      <c r="C21" s="20" t="s">
        <v>120</v>
      </c>
      <c r="D21" s="14" t="s">
        <v>72</v>
      </c>
      <c r="E21" s="15" t="s">
        <v>16</v>
      </c>
      <c r="F21" s="16" t="s">
        <v>159</v>
      </c>
      <c r="G21" s="19">
        <v>15000</v>
      </c>
      <c r="H21" s="22"/>
      <c r="I21" s="19">
        <v>15000</v>
      </c>
      <c r="J21" s="19">
        <v>15000</v>
      </c>
      <c r="K21" s="19">
        <v>15000</v>
      </c>
    </row>
    <row r="22" spans="1:16" ht="121.5" customHeight="1">
      <c r="A22" s="12"/>
      <c r="B22" s="12"/>
      <c r="C22" s="20" t="s">
        <v>121</v>
      </c>
      <c r="D22" s="14" t="s">
        <v>73</v>
      </c>
      <c r="E22" s="15" t="s">
        <v>16</v>
      </c>
      <c r="F22" s="16" t="s">
        <v>217</v>
      </c>
      <c r="G22" s="18">
        <v>2749700</v>
      </c>
      <c r="H22" s="18">
        <v>2443209.2200000002</v>
      </c>
      <c r="I22" s="19">
        <v>1640900</v>
      </c>
      <c r="J22" s="19">
        <v>1764300</v>
      </c>
      <c r="K22" s="19">
        <v>2111600</v>
      </c>
    </row>
    <row r="23" spans="1:16" ht="105" customHeight="1">
      <c r="A23" s="12"/>
      <c r="B23" s="12"/>
      <c r="C23" s="20" t="s">
        <v>122</v>
      </c>
      <c r="D23" s="14" t="s">
        <v>74</v>
      </c>
      <c r="E23" s="15" t="s">
        <v>16</v>
      </c>
      <c r="F23" s="16" t="s">
        <v>160</v>
      </c>
      <c r="G23" s="18">
        <v>107200</v>
      </c>
      <c r="H23" s="18">
        <v>222009.84</v>
      </c>
      <c r="I23" s="19">
        <v>171300</v>
      </c>
      <c r="J23" s="19">
        <v>200000</v>
      </c>
      <c r="K23" s="19">
        <v>236300</v>
      </c>
      <c r="L23" s="1"/>
    </row>
    <row r="24" spans="1:16" ht="181.5" customHeight="1">
      <c r="A24" s="12"/>
      <c r="B24" s="12"/>
      <c r="C24" s="20" t="s">
        <v>188</v>
      </c>
      <c r="D24" s="14" t="s">
        <v>212</v>
      </c>
      <c r="E24" s="15" t="s">
        <v>16</v>
      </c>
      <c r="F24" s="16" t="s">
        <v>21</v>
      </c>
      <c r="G24" s="19"/>
      <c r="H24" s="18">
        <v>319286.53999999998</v>
      </c>
      <c r="I24" s="19"/>
      <c r="J24" s="19"/>
      <c r="K24" s="19"/>
    </row>
    <row r="25" spans="1:16" ht="43.5" customHeight="1">
      <c r="A25" s="12"/>
      <c r="B25" s="12"/>
      <c r="C25" s="20" t="s">
        <v>123</v>
      </c>
      <c r="D25" s="15" t="s">
        <v>25</v>
      </c>
      <c r="E25" s="15" t="s">
        <v>16</v>
      </c>
      <c r="F25" s="16" t="s">
        <v>22</v>
      </c>
      <c r="G25" s="18">
        <v>333950</v>
      </c>
      <c r="H25" s="18">
        <v>331950</v>
      </c>
      <c r="I25" s="23">
        <v>2000</v>
      </c>
      <c r="J25" s="23">
        <v>2000</v>
      </c>
      <c r="K25" s="23">
        <v>2000</v>
      </c>
    </row>
    <row r="26" spans="1:16" ht="65.25" customHeight="1">
      <c r="A26" s="12"/>
      <c r="B26" s="12"/>
      <c r="C26" s="24" t="s">
        <v>75</v>
      </c>
      <c r="D26" s="15" t="s">
        <v>27</v>
      </c>
      <c r="E26" s="15" t="s">
        <v>16</v>
      </c>
      <c r="F26" s="16" t="s">
        <v>23</v>
      </c>
      <c r="G26" s="18">
        <v>92720200</v>
      </c>
      <c r="H26" s="18">
        <v>69540151</v>
      </c>
      <c r="I26" s="23">
        <v>92720200</v>
      </c>
      <c r="J26" s="23">
        <v>84537500</v>
      </c>
      <c r="K26" s="23">
        <v>84537500</v>
      </c>
    </row>
    <row r="27" spans="1:16" ht="84" customHeight="1">
      <c r="A27" s="12"/>
      <c r="B27" s="12"/>
      <c r="C27" s="24" t="s">
        <v>77</v>
      </c>
      <c r="D27" s="14" t="s">
        <v>76</v>
      </c>
      <c r="E27" s="15" t="s">
        <v>16</v>
      </c>
      <c r="F27" s="16" t="s">
        <v>24</v>
      </c>
      <c r="G27" s="18">
        <v>12647967.84</v>
      </c>
      <c r="H27" s="18">
        <v>9794202.8399999999</v>
      </c>
      <c r="I27" s="19"/>
      <c r="J27" s="19"/>
      <c r="K27" s="19"/>
    </row>
    <row r="28" spans="1:16" ht="186.75" customHeight="1">
      <c r="A28" s="12"/>
      <c r="B28" s="12"/>
      <c r="C28" s="24" t="s">
        <v>78</v>
      </c>
      <c r="D28" s="14" t="s">
        <v>31</v>
      </c>
      <c r="E28" s="15" t="s">
        <v>16</v>
      </c>
      <c r="F28" s="16" t="s">
        <v>26</v>
      </c>
      <c r="G28" s="44">
        <v>5523790.4900000002</v>
      </c>
      <c r="H28" s="25"/>
      <c r="I28" s="26">
        <v>9402266.2100000009</v>
      </c>
      <c r="J28" s="27"/>
      <c r="K28" s="19"/>
    </row>
    <row r="29" spans="1:16" ht="123" customHeight="1">
      <c r="A29" s="12"/>
      <c r="B29" s="12"/>
      <c r="C29" s="24" t="s">
        <v>236</v>
      </c>
      <c r="D29" s="14" t="s">
        <v>237</v>
      </c>
      <c r="E29" s="15" t="s">
        <v>16</v>
      </c>
      <c r="F29" s="16" t="s">
        <v>28</v>
      </c>
      <c r="G29" s="45"/>
      <c r="H29" s="43"/>
      <c r="I29" s="19">
        <v>4349898.99</v>
      </c>
      <c r="J29" s="19"/>
      <c r="K29" s="19"/>
    </row>
    <row r="30" spans="1:16" ht="123" customHeight="1">
      <c r="A30" s="12"/>
      <c r="B30" s="12"/>
      <c r="C30" s="24" t="s">
        <v>243</v>
      </c>
      <c r="D30" s="14" t="s">
        <v>244</v>
      </c>
      <c r="E30" s="15" t="s">
        <v>16</v>
      </c>
      <c r="F30" s="16" t="s">
        <v>240</v>
      </c>
      <c r="G30" s="18">
        <v>4647852</v>
      </c>
      <c r="H30" s="18"/>
      <c r="I30" s="19"/>
      <c r="J30" s="19"/>
      <c r="K30" s="19"/>
    </row>
    <row r="31" spans="1:16" ht="122.25" customHeight="1">
      <c r="A31" s="12"/>
      <c r="B31" s="12"/>
      <c r="C31" s="24" t="s">
        <v>189</v>
      </c>
      <c r="D31" s="14" t="s">
        <v>245</v>
      </c>
      <c r="E31" s="15" t="s">
        <v>16</v>
      </c>
      <c r="F31" s="16" t="s">
        <v>29</v>
      </c>
      <c r="G31" s="18">
        <v>20384139.600000001</v>
      </c>
      <c r="H31" s="18"/>
      <c r="I31" s="19"/>
      <c r="J31" s="19"/>
      <c r="K31" s="19"/>
      <c r="M31" s="41">
        <f>J32+J35+J36+J38+J39+J40+J42+J26</f>
        <v>180375738.44</v>
      </c>
    </row>
    <row r="32" spans="1:16" ht="145.5" customHeight="1">
      <c r="A32" s="12"/>
      <c r="B32" s="12"/>
      <c r="C32" s="24" t="s">
        <v>127</v>
      </c>
      <c r="D32" s="14" t="s">
        <v>126</v>
      </c>
      <c r="E32" s="15" t="s">
        <v>16</v>
      </c>
      <c r="F32" s="16" t="s">
        <v>241</v>
      </c>
      <c r="G32" s="18">
        <v>3718929.6</v>
      </c>
      <c r="H32" s="18">
        <v>2097563.2000000002</v>
      </c>
      <c r="I32" s="19">
        <v>3867710.4</v>
      </c>
      <c r="J32" s="19">
        <v>3976344</v>
      </c>
      <c r="K32" s="19">
        <v>278344.08</v>
      </c>
    </row>
    <row r="33" spans="1:11" ht="84.75" customHeight="1">
      <c r="A33" s="12"/>
      <c r="B33" s="12"/>
      <c r="C33" s="24" t="s">
        <v>238</v>
      </c>
      <c r="D33" s="14" t="s">
        <v>239</v>
      </c>
      <c r="E33" s="15" t="s">
        <v>16</v>
      </c>
      <c r="F33" s="16" t="s">
        <v>30</v>
      </c>
      <c r="G33" s="18"/>
      <c r="H33" s="25"/>
      <c r="I33" s="19">
        <v>175866.26</v>
      </c>
      <c r="J33" s="19">
        <v>559185.65</v>
      </c>
      <c r="K33" s="19">
        <v>692543.66</v>
      </c>
    </row>
    <row r="34" spans="1:11" ht="74.25" customHeight="1">
      <c r="A34" s="12"/>
      <c r="B34" s="12"/>
      <c r="C34" s="24" t="s">
        <v>190</v>
      </c>
      <c r="D34" s="14" t="s">
        <v>213</v>
      </c>
      <c r="E34" s="15" t="s">
        <v>16</v>
      </c>
      <c r="F34" s="16" t="s">
        <v>32</v>
      </c>
      <c r="G34" s="18">
        <v>141909</v>
      </c>
      <c r="H34" s="18">
        <v>141909</v>
      </c>
      <c r="I34" s="19"/>
      <c r="J34" s="19"/>
      <c r="K34" s="19"/>
    </row>
    <row r="35" spans="1:11" ht="78.75" customHeight="1">
      <c r="A35" s="12"/>
      <c r="B35" s="12"/>
      <c r="C35" s="24" t="s">
        <v>79</v>
      </c>
      <c r="D35" s="15" t="s">
        <v>34</v>
      </c>
      <c r="E35" s="15" t="s">
        <v>16</v>
      </c>
      <c r="F35" s="16" t="s">
        <v>33</v>
      </c>
      <c r="G35" s="18">
        <v>15225794.91</v>
      </c>
      <c r="H35" s="18">
        <v>11191294.15</v>
      </c>
      <c r="I35" s="19">
        <v>4673930.4800000004</v>
      </c>
      <c r="J35" s="27">
        <v>286440</v>
      </c>
      <c r="K35" s="27">
        <v>286440</v>
      </c>
    </row>
    <row r="36" spans="1:11" ht="86.25" customHeight="1">
      <c r="A36" s="12"/>
      <c r="B36" s="12"/>
      <c r="C36" s="24" t="s">
        <v>81</v>
      </c>
      <c r="D36" s="14" t="s">
        <v>80</v>
      </c>
      <c r="E36" s="15" t="s">
        <v>16</v>
      </c>
      <c r="F36" s="16" t="s">
        <v>35</v>
      </c>
      <c r="G36" s="18">
        <v>1740849.05</v>
      </c>
      <c r="H36" s="18">
        <v>808643.15</v>
      </c>
      <c r="I36" s="19">
        <f>1833232.88+0.4</f>
        <v>1833233.2799999998</v>
      </c>
      <c r="J36" s="19">
        <v>1408205.07</v>
      </c>
      <c r="K36" s="19">
        <v>1408205.07</v>
      </c>
    </row>
    <row r="37" spans="1:11" ht="184.5" customHeight="1">
      <c r="A37" s="12"/>
      <c r="B37" s="12"/>
      <c r="C37" s="24" t="s">
        <v>191</v>
      </c>
      <c r="D37" s="14" t="s">
        <v>214</v>
      </c>
      <c r="E37" s="15" t="s">
        <v>16</v>
      </c>
      <c r="F37" s="16" t="s">
        <v>36</v>
      </c>
      <c r="G37" s="18"/>
      <c r="H37" s="18">
        <v>-1</v>
      </c>
      <c r="I37" s="19"/>
      <c r="J37" s="19"/>
      <c r="K37" s="19"/>
    </row>
    <row r="38" spans="1:11" ht="122.25" customHeight="1">
      <c r="A38" s="12"/>
      <c r="B38" s="12"/>
      <c r="C38" s="24" t="s">
        <v>83</v>
      </c>
      <c r="D38" s="14" t="s">
        <v>82</v>
      </c>
      <c r="E38" s="15" t="s">
        <v>16</v>
      </c>
      <c r="F38" s="16" t="s">
        <v>37</v>
      </c>
      <c r="G38" s="18">
        <v>2124500.4</v>
      </c>
      <c r="H38" s="18"/>
      <c r="I38" s="28">
        <v>1869337.14</v>
      </c>
      <c r="J38" s="28">
        <v>934668.57</v>
      </c>
      <c r="K38" s="28">
        <v>934668.57</v>
      </c>
    </row>
    <row r="39" spans="1:11" ht="121.5" customHeight="1">
      <c r="A39" s="12"/>
      <c r="B39" s="12"/>
      <c r="C39" s="24" t="s">
        <v>85</v>
      </c>
      <c r="D39" s="14" t="s">
        <v>84</v>
      </c>
      <c r="E39" s="15" t="s">
        <v>16</v>
      </c>
      <c r="F39" s="16" t="s">
        <v>38</v>
      </c>
      <c r="G39" s="18">
        <v>11045.41</v>
      </c>
      <c r="H39" s="18"/>
      <c r="I39" s="27">
        <v>659.05</v>
      </c>
      <c r="J39" s="27">
        <v>591.79999999999995</v>
      </c>
      <c r="K39" s="19"/>
    </row>
    <row r="40" spans="1:11" ht="38.25" customHeight="1">
      <c r="A40" s="12"/>
      <c r="B40" s="12"/>
      <c r="C40" s="24" t="s">
        <v>86</v>
      </c>
      <c r="D40" s="15" t="s">
        <v>39</v>
      </c>
      <c r="E40" s="15" t="s">
        <v>16</v>
      </c>
      <c r="F40" s="16" t="s">
        <v>40</v>
      </c>
      <c r="G40" s="18">
        <v>75579368.25</v>
      </c>
      <c r="H40" s="18">
        <v>56313570.5</v>
      </c>
      <c r="I40" s="19">
        <v>84027941.5</v>
      </c>
      <c r="J40" s="27">
        <v>85091629</v>
      </c>
      <c r="K40" s="27">
        <v>85091629</v>
      </c>
    </row>
    <row r="41" spans="1:11" ht="141.75">
      <c r="A41" s="12"/>
      <c r="B41" s="12"/>
      <c r="C41" s="24" t="s">
        <v>87</v>
      </c>
      <c r="D41" s="14" t="s">
        <v>41</v>
      </c>
      <c r="E41" s="15" t="s">
        <v>16</v>
      </c>
      <c r="F41" s="16" t="s">
        <v>42</v>
      </c>
      <c r="G41" s="18">
        <v>293180</v>
      </c>
      <c r="H41" s="18">
        <v>61500</v>
      </c>
      <c r="I41" s="19"/>
      <c r="J41" s="19"/>
      <c r="K41" s="19"/>
    </row>
    <row r="42" spans="1:11" ht="121.5">
      <c r="A42" s="12"/>
      <c r="B42" s="12"/>
      <c r="C42" s="24" t="s">
        <v>131</v>
      </c>
      <c r="D42" s="14" t="s">
        <v>130</v>
      </c>
      <c r="E42" s="15" t="s">
        <v>16</v>
      </c>
      <c r="F42" s="16" t="s">
        <v>43</v>
      </c>
      <c r="G42" s="18">
        <v>4140360</v>
      </c>
      <c r="H42" s="18">
        <v>2958236.33</v>
      </c>
      <c r="I42" s="19">
        <v>4140360</v>
      </c>
      <c r="J42" s="19">
        <v>4140360</v>
      </c>
      <c r="K42" s="19"/>
    </row>
    <row r="43" spans="1:11" ht="121.5">
      <c r="A43" s="12"/>
      <c r="B43" s="12"/>
      <c r="C43" s="24" t="s">
        <v>133</v>
      </c>
      <c r="D43" s="14" t="s">
        <v>132</v>
      </c>
      <c r="E43" s="15" t="s">
        <v>16</v>
      </c>
      <c r="F43" s="16" t="s">
        <v>128</v>
      </c>
      <c r="G43" s="18">
        <v>2040826.18</v>
      </c>
      <c r="H43" s="18">
        <v>2040826.18</v>
      </c>
      <c r="I43" s="19"/>
      <c r="J43" s="19"/>
      <c r="K43" s="19"/>
    </row>
    <row r="44" spans="1:11" ht="126" customHeight="1">
      <c r="A44" s="12"/>
      <c r="B44" s="12"/>
      <c r="C44" s="24" t="s">
        <v>136</v>
      </c>
      <c r="D44" s="14" t="s">
        <v>135</v>
      </c>
      <c r="E44" s="15" t="s">
        <v>16</v>
      </c>
      <c r="F44" s="16" t="s">
        <v>44</v>
      </c>
      <c r="G44" s="18">
        <v>25800</v>
      </c>
      <c r="H44" s="18">
        <v>25800</v>
      </c>
      <c r="I44" s="19"/>
      <c r="J44" s="19"/>
      <c r="K44" s="19"/>
    </row>
    <row r="45" spans="1:11" ht="91.5" customHeight="1">
      <c r="A45" s="12"/>
      <c r="B45" s="12"/>
      <c r="C45" s="24" t="s">
        <v>176</v>
      </c>
      <c r="D45" s="14" t="s">
        <v>175</v>
      </c>
      <c r="E45" s="15" t="s">
        <v>16</v>
      </c>
      <c r="F45" s="16" t="s">
        <v>45</v>
      </c>
      <c r="G45" s="18">
        <v>-295513.01</v>
      </c>
      <c r="H45" s="18">
        <v>-295513.01</v>
      </c>
      <c r="I45" s="19"/>
      <c r="J45" s="19"/>
      <c r="K45" s="19"/>
    </row>
    <row r="46" spans="1:11" ht="69" customHeight="1">
      <c r="A46" s="12"/>
      <c r="B46" s="12"/>
      <c r="C46" s="20" t="s">
        <v>124</v>
      </c>
      <c r="D46" s="14" t="s">
        <v>72</v>
      </c>
      <c r="E46" s="15" t="s">
        <v>46</v>
      </c>
      <c r="F46" s="16" t="s">
        <v>161</v>
      </c>
      <c r="G46" s="17">
        <v>1882372.6</v>
      </c>
      <c r="H46" s="17">
        <v>1215067.8</v>
      </c>
      <c r="I46" s="19">
        <v>2367401</v>
      </c>
      <c r="J46" s="19">
        <v>2367401</v>
      </c>
      <c r="K46" s="19">
        <v>2367401</v>
      </c>
    </row>
    <row r="47" spans="1:11" ht="162">
      <c r="A47" s="12"/>
      <c r="B47" s="12"/>
      <c r="C47" s="24" t="s">
        <v>143</v>
      </c>
      <c r="D47" s="14" t="s">
        <v>144</v>
      </c>
      <c r="E47" s="15" t="s">
        <v>153</v>
      </c>
      <c r="F47" s="16" t="s">
        <v>162</v>
      </c>
      <c r="G47" s="18">
        <v>932.5</v>
      </c>
      <c r="H47" s="18">
        <v>4185.41</v>
      </c>
      <c r="I47" s="19">
        <v>3090.57</v>
      </c>
      <c r="J47" s="19">
        <v>3090.57</v>
      </c>
      <c r="K47" s="19">
        <v>3090.57</v>
      </c>
    </row>
    <row r="48" spans="1:11" ht="226.5" customHeight="1">
      <c r="A48" s="12"/>
      <c r="B48" s="12"/>
      <c r="C48" s="24" t="s">
        <v>139</v>
      </c>
      <c r="D48" s="14" t="s">
        <v>140</v>
      </c>
      <c r="E48" s="15" t="s">
        <v>153</v>
      </c>
      <c r="F48" s="16" t="s">
        <v>49</v>
      </c>
      <c r="G48" s="18">
        <v>6250</v>
      </c>
      <c r="H48" s="18">
        <v>1982.94</v>
      </c>
      <c r="I48" s="19">
        <v>4512.5</v>
      </c>
      <c r="J48" s="19">
        <v>4512.5</v>
      </c>
      <c r="K48" s="19">
        <v>4512.5</v>
      </c>
    </row>
    <row r="49" spans="1:11" ht="162">
      <c r="A49" s="12"/>
      <c r="B49" s="12"/>
      <c r="C49" s="20" t="s">
        <v>154</v>
      </c>
      <c r="D49" s="14" t="s">
        <v>145</v>
      </c>
      <c r="E49" s="15" t="s">
        <v>153</v>
      </c>
      <c r="F49" s="16" t="s">
        <v>163</v>
      </c>
      <c r="G49" s="17"/>
      <c r="H49" s="18">
        <v>525.63</v>
      </c>
      <c r="I49" s="19">
        <v>1250</v>
      </c>
      <c r="J49" s="19">
        <v>1250</v>
      </c>
      <c r="K49" s="19">
        <v>1250</v>
      </c>
    </row>
    <row r="50" spans="1:11" ht="182.25">
      <c r="A50" s="12"/>
      <c r="B50" s="12"/>
      <c r="C50" s="20" t="s">
        <v>155</v>
      </c>
      <c r="D50" s="14" t="s">
        <v>151</v>
      </c>
      <c r="E50" s="15" t="s">
        <v>153</v>
      </c>
      <c r="F50" s="16" t="s">
        <v>50</v>
      </c>
      <c r="G50" s="17">
        <v>2254.9899999999998</v>
      </c>
      <c r="H50" s="18">
        <v>7382.92</v>
      </c>
      <c r="I50" s="19">
        <v>4840.3999999999996</v>
      </c>
      <c r="J50" s="19">
        <v>4840.3999999999996</v>
      </c>
      <c r="K50" s="19">
        <v>4840.3999999999996</v>
      </c>
    </row>
    <row r="51" spans="1:11" ht="165" customHeight="1">
      <c r="A51" s="12"/>
      <c r="B51" s="12"/>
      <c r="C51" s="20" t="s">
        <v>156</v>
      </c>
      <c r="D51" s="14" t="s">
        <v>157</v>
      </c>
      <c r="E51" s="15" t="s">
        <v>153</v>
      </c>
      <c r="F51" s="16" t="s">
        <v>51</v>
      </c>
      <c r="G51" s="17">
        <v>14950</v>
      </c>
      <c r="H51" s="18"/>
      <c r="I51" s="19">
        <v>9300</v>
      </c>
      <c r="J51" s="19">
        <v>9300</v>
      </c>
      <c r="K51" s="19">
        <v>9300</v>
      </c>
    </row>
    <row r="52" spans="1:11" ht="207" customHeight="1">
      <c r="A52" s="12"/>
      <c r="B52" s="12"/>
      <c r="C52" s="20" t="s">
        <v>171</v>
      </c>
      <c r="D52" s="14" t="s">
        <v>227</v>
      </c>
      <c r="E52" s="15" t="s">
        <v>172</v>
      </c>
      <c r="F52" s="16" t="s">
        <v>52</v>
      </c>
      <c r="G52" s="17"/>
      <c r="H52" s="18">
        <v>41159.599999999999</v>
      </c>
      <c r="I52" s="19"/>
      <c r="J52" s="19"/>
      <c r="K52" s="19"/>
    </row>
    <row r="53" spans="1:11" ht="186.75" customHeight="1">
      <c r="A53" s="12"/>
      <c r="B53" s="12"/>
      <c r="C53" s="20" t="s">
        <v>192</v>
      </c>
      <c r="D53" s="14" t="s">
        <v>204</v>
      </c>
      <c r="E53" s="15" t="s">
        <v>158</v>
      </c>
      <c r="F53" s="16" t="s">
        <v>53</v>
      </c>
      <c r="G53" s="17"/>
      <c r="H53" s="18">
        <v>1500</v>
      </c>
      <c r="I53" s="19">
        <v>5000</v>
      </c>
      <c r="J53" s="19">
        <v>5000</v>
      </c>
      <c r="K53" s="19">
        <v>5000</v>
      </c>
    </row>
    <row r="54" spans="1:11" ht="222.75">
      <c r="A54" s="12"/>
      <c r="B54" s="12"/>
      <c r="C54" s="20" t="s">
        <v>193</v>
      </c>
      <c r="D54" s="14" t="s">
        <v>205</v>
      </c>
      <c r="E54" s="15" t="s">
        <v>158</v>
      </c>
      <c r="F54" s="16" t="s">
        <v>54</v>
      </c>
      <c r="G54" s="17"/>
      <c r="H54" s="18">
        <v>32276.14</v>
      </c>
      <c r="I54" s="19">
        <v>41100</v>
      </c>
      <c r="J54" s="19">
        <v>41100</v>
      </c>
      <c r="K54" s="19">
        <v>41100</v>
      </c>
    </row>
    <row r="55" spans="1:11" ht="222.75">
      <c r="A55" s="12"/>
      <c r="B55" s="12"/>
      <c r="C55" s="20" t="s">
        <v>194</v>
      </c>
      <c r="D55" s="14" t="s">
        <v>206</v>
      </c>
      <c r="E55" s="15" t="s">
        <v>158</v>
      </c>
      <c r="F55" s="16" t="s">
        <v>164</v>
      </c>
      <c r="G55" s="17"/>
      <c r="H55" s="18">
        <v>15389.04</v>
      </c>
      <c r="I55" s="19">
        <v>14950</v>
      </c>
      <c r="J55" s="19">
        <v>14950</v>
      </c>
      <c r="K55" s="19">
        <v>14950</v>
      </c>
    </row>
    <row r="56" spans="1:11" ht="222.75">
      <c r="A56" s="12"/>
      <c r="B56" s="12"/>
      <c r="C56" s="20" t="s">
        <v>137</v>
      </c>
      <c r="D56" s="14" t="s">
        <v>207</v>
      </c>
      <c r="E56" s="15" t="s">
        <v>158</v>
      </c>
      <c r="F56" s="16" t="s">
        <v>55</v>
      </c>
      <c r="G56" s="17"/>
      <c r="H56" s="18"/>
      <c r="I56" s="19">
        <v>25000</v>
      </c>
      <c r="J56" s="19">
        <v>25000</v>
      </c>
      <c r="K56" s="19">
        <v>25000</v>
      </c>
    </row>
    <row r="57" spans="1:11" ht="222.75">
      <c r="A57" s="12"/>
      <c r="B57" s="12"/>
      <c r="C57" s="20" t="s">
        <v>195</v>
      </c>
      <c r="D57" s="14" t="s">
        <v>211</v>
      </c>
      <c r="E57" s="15" t="s">
        <v>158</v>
      </c>
      <c r="F57" s="16" t="s">
        <v>56</v>
      </c>
      <c r="G57" s="17"/>
      <c r="H57" s="18">
        <v>231034.63</v>
      </c>
      <c r="I57" s="19">
        <v>174750</v>
      </c>
      <c r="J57" s="19">
        <v>174750</v>
      </c>
      <c r="K57" s="19">
        <v>174750</v>
      </c>
    </row>
    <row r="58" spans="1:11" ht="243">
      <c r="A58" s="12"/>
      <c r="B58" s="12"/>
      <c r="C58" s="20" t="s">
        <v>141</v>
      </c>
      <c r="D58" s="14" t="s">
        <v>142</v>
      </c>
      <c r="E58" s="15" t="s">
        <v>158</v>
      </c>
      <c r="F58" s="16" t="s">
        <v>57</v>
      </c>
      <c r="G58" s="17"/>
      <c r="H58" s="18">
        <v>-33.24</v>
      </c>
      <c r="I58" s="19">
        <v>300</v>
      </c>
      <c r="J58" s="19">
        <v>300</v>
      </c>
      <c r="K58" s="19">
        <v>300</v>
      </c>
    </row>
    <row r="59" spans="1:11" ht="192.75" customHeight="1">
      <c r="A59" s="12"/>
      <c r="B59" s="12"/>
      <c r="C59" s="20" t="s">
        <v>146</v>
      </c>
      <c r="D59" s="14" t="s">
        <v>147</v>
      </c>
      <c r="E59" s="15" t="s">
        <v>158</v>
      </c>
      <c r="F59" s="16" t="s">
        <v>59</v>
      </c>
      <c r="G59" s="17"/>
      <c r="H59" s="18">
        <v>68345.95</v>
      </c>
      <c r="I59" s="19">
        <v>32250</v>
      </c>
      <c r="J59" s="19">
        <v>32250</v>
      </c>
      <c r="K59" s="19">
        <v>32250</v>
      </c>
    </row>
    <row r="60" spans="1:11" ht="225.75" customHeight="1">
      <c r="A60" s="12"/>
      <c r="B60" s="12"/>
      <c r="C60" s="20" t="s">
        <v>148</v>
      </c>
      <c r="D60" s="14" t="s">
        <v>209</v>
      </c>
      <c r="E60" s="15" t="s">
        <v>158</v>
      </c>
      <c r="F60" s="16" t="s">
        <v>165</v>
      </c>
      <c r="G60" s="17"/>
      <c r="H60" s="18">
        <v>30750.01</v>
      </c>
      <c r="I60" s="19">
        <v>62600</v>
      </c>
      <c r="J60" s="19">
        <v>62600</v>
      </c>
      <c r="K60" s="19">
        <v>62600</v>
      </c>
    </row>
    <row r="61" spans="1:11" ht="185.25" customHeight="1">
      <c r="A61" s="12"/>
      <c r="B61" s="12"/>
      <c r="C61" s="20" t="s">
        <v>149</v>
      </c>
      <c r="D61" s="14" t="s">
        <v>150</v>
      </c>
      <c r="E61" s="15" t="s">
        <v>158</v>
      </c>
      <c r="F61" s="16" t="s">
        <v>60</v>
      </c>
      <c r="G61" s="17"/>
      <c r="H61" s="18">
        <v>8944.49</v>
      </c>
      <c r="I61" s="19">
        <v>13500</v>
      </c>
      <c r="J61" s="19">
        <v>13500</v>
      </c>
      <c r="K61" s="19">
        <v>13500</v>
      </c>
    </row>
    <row r="62" spans="1:11" ht="168.75" customHeight="1">
      <c r="A62" s="12"/>
      <c r="B62" s="12"/>
      <c r="C62" s="20" t="s">
        <v>196</v>
      </c>
      <c r="D62" s="14" t="s">
        <v>210</v>
      </c>
      <c r="E62" s="15" t="s">
        <v>158</v>
      </c>
      <c r="F62" s="16" t="s">
        <v>61</v>
      </c>
      <c r="G62" s="17"/>
      <c r="H62" s="40">
        <v>75378.8</v>
      </c>
      <c r="I62" s="19">
        <v>156650</v>
      </c>
      <c r="J62" s="19">
        <v>156650</v>
      </c>
      <c r="K62" s="19">
        <v>156650</v>
      </c>
    </row>
    <row r="63" spans="1:11" ht="165" customHeight="1">
      <c r="A63" s="12"/>
      <c r="B63" s="12"/>
      <c r="C63" s="37" t="s">
        <v>197</v>
      </c>
      <c r="D63" s="14" t="s">
        <v>208</v>
      </c>
      <c r="E63" s="15" t="s">
        <v>158</v>
      </c>
      <c r="F63" s="16" t="s">
        <v>242</v>
      </c>
      <c r="G63" s="17"/>
      <c r="H63" s="40">
        <v>25000</v>
      </c>
      <c r="I63" s="19">
        <v>56000</v>
      </c>
      <c r="J63" s="19">
        <v>56000</v>
      </c>
      <c r="K63" s="19">
        <v>56000</v>
      </c>
    </row>
    <row r="64" spans="1:11" ht="141.75" customHeight="1">
      <c r="A64" s="12"/>
      <c r="B64" s="12"/>
      <c r="C64" s="24" t="s">
        <v>125</v>
      </c>
      <c r="D64" s="14" t="s">
        <v>47</v>
      </c>
      <c r="E64" s="29" t="s">
        <v>48</v>
      </c>
      <c r="F64" s="16" t="s">
        <v>63</v>
      </c>
      <c r="G64" s="18">
        <v>37010000</v>
      </c>
      <c r="H64" s="18">
        <v>26713834.940000001</v>
      </c>
      <c r="I64" s="21">
        <v>39820000</v>
      </c>
      <c r="J64" s="21">
        <v>40880000</v>
      </c>
      <c r="K64" s="21">
        <v>41940000</v>
      </c>
    </row>
    <row r="65" spans="1:11" ht="228.75" customHeight="1">
      <c r="A65" s="12"/>
      <c r="B65" s="12"/>
      <c r="C65" s="24" t="s">
        <v>91</v>
      </c>
      <c r="D65" s="14" t="s">
        <v>88</v>
      </c>
      <c r="E65" s="29" t="s">
        <v>48</v>
      </c>
      <c r="F65" s="16" t="s">
        <v>64</v>
      </c>
      <c r="G65" s="18">
        <v>100000</v>
      </c>
      <c r="H65" s="18">
        <v>23814.81</v>
      </c>
      <c r="I65" s="21">
        <v>93500</v>
      </c>
      <c r="J65" s="21">
        <v>93500</v>
      </c>
      <c r="K65" s="21">
        <v>93500</v>
      </c>
    </row>
    <row r="66" spans="1:11" ht="105" customHeight="1">
      <c r="A66" s="12"/>
      <c r="B66" s="12"/>
      <c r="C66" s="24" t="s">
        <v>92</v>
      </c>
      <c r="D66" s="14" t="s">
        <v>89</v>
      </c>
      <c r="E66" s="29" t="s">
        <v>48</v>
      </c>
      <c r="F66" s="16" t="s">
        <v>65</v>
      </c>
      <c r="G66" s="18">
        <v>129500</v>
      </c>
      <c r="H66" s="18">
        <v>285157.31</v>
      </c>
      <c r="I66" s="21">
        <v>590000</v>
      </c>
      <c r="J66" s="21">
        <v>590000</v>
      </c>
      <c r="K66" s="21">
        <v>590000</v>
      </c>
    </row>
    <row r="67" spans="1:11" ht="182.25">
      <c r="A67" s="12"/>
      <c r="B67" s="12"/>
      <c r="C67" s="24" t="s">
        <v>93</v>
      </c>
      <c r="D67" s="14" t="s">
        <v>90</v>
      </c>
      <c r="E67" s="29" t="s">
        <v>48</v>
      </c>
      <c r="F67" s="16" t="s">
        <v>66</v>
      </c>
      <c r="G67" s="18">
        <v>50000</v>
      </c>
      <c r="H67" s="18">
        <v>409500</v>
      </c>
      <c r="I67" s="23">
        <v>500000</v>
      </c>
      <c r="J67" s="21">
        <v>500000</v>
      </c>
      <c r="K67" s="21">
        <v>500000</v>
      </c>
    </row>
    <row r="68" spans="1:11" ht="121.5">
      <c r="A68" s="12"/>
      <c r="B68" s="12"/>
      <c r="C68" s="24" t="s">
        <v>96</v>
      </c>
      <c r="D68" s="14" t="s">
        <v>94</v>
      </c>
      <c r="E68" s="29" t="s">
        <v>48</v>
      </c>
      <c r="F68" s="16" t="s">
        <v>129</v>
      </c>
      <c r="G68" s="18">
        <v>200000</v>
      </c>
      <c r="H68" s="18">
        <v>-2516.34</v>
      </c>
      <c r="I68" s="23">
        <v>7000</v>
      </c>
      <c r="J68" s="19">
        <v>7000</v>
      </c>
      <c r="K68" s="19">
        <v>7000</v>
      </c>
    </row>
    <row r="69" spans="1:11" ht="121.5">
      <c r="A69" s="12"/>
      <c r="B69" s="12"/>
      <c r="C69" s="24" t="s">
        <v>198</v>
      </c>
      <c r="D69" s="14" t="s">
        <v>228</v>
      </c>
      <c r="E69" s="29" t="s">
        <v>48</v>
      </c>
      <c r="F69" s="16" t="s">
        <v>134</v>
      </c>
      <c r="G69" s="18"/>
      <c r="H69" s="18">
        <v>104.84</v>
      </c>
      <c r="I69" s="23"/>
      <c r="J69" s="19"/>
      <c r="K69" s="19"/>
    </row>
    <row r="70" spans="1:11" ht="121.5">
      <c r="A70" s="12"/>
      <c r="B70" s="12"/>
      <c r="C70" s="24" t="s">
        <v>97</v>
      </c>
      <c r="D70" s="14" t="s">
        <v>95</v>
      </c>
      <c r="E70" s="29" t="s">
        <v>48</v>
      </c>
      <c r="F70" s="16" t="s">
        <v>166</v>
      </c>
      <c r="G70" s="18">
        <v>362000</v>
      </c>
      <c r="H70" s="18">
        <v>690788.57</v>
      </c>
      <c r="I70" s="21">
        <v>750000</v>
      </c>
      <c r="J70" s="21">
        <v>750000</v>
      </c>
      <c r="K70" s="21">
        <v>750000</v>
      </c>
    </row>
    <row r="71" spans="1:11" ht="97.5" customHeight="1">
      <c r="A71" s="12"/>
      <c r="B71" s="12"/>
      <c r="C71" s="24" t="s">
        <v>99</v>
      </c>
      <c r="D71" s="14" t="s">
        <v>98</v>
      </c>
      <c r="E71" s="29" t="s">
        <v>48</v>
      </c>
      <c r="F71" s="16" t="s">
        <v>167</v>
      </c>
      <c r="G71" s="18">
        <v>720000</v>
      </c>
      <c r="H71" s="18">
        <v>488772.79</v>
      </c>
      <c r="I71" s="21">
        <v>800000</v>
      </c>
      <c r="J71" s="21">
        <v>800000</v>
      </c>
      <c r="K71" s="21">
        <v>800000</v>
      </c>
    </row>
    <row r="72" spans="1:11" ht="121.5">
      <c r="A72" s="12"/>
      <c r="B72" s="12"/>
      <c r="C72" s="38" t="s">
        <v>225</v>
      </c>
      <c r="D72" s="38" t="s">
        <v>215</v>
      </c>
      <c r="E72" s="29" t="s">
        <v>48</v>
      </c>
      <c r="F72" s="16" t="s">
        <v>168</v>
      </c>
      <c r="G72" s="18">
        <v>1274355.42</v>
      </c>
      <c r="H72" s="18">
        <v>1167146.73</v>
      </c>
      <c r="I72" s="21">
        <v>800000</v>
      </c>
      <c r="J72" s="21">
        <v>800000</v>
      </c>
      <c r="K72" s="21">
        <v>800000</v>
      </c>
    </row>
    <row r="73" spans="1:11" ht="141.75">
      <c r="A73" s="12"/>
      <c r="B73" s="12"/>
      <c r="C73" s="38" t="s">
        <v>226</v>
      </c>
      <c r="D73" s="38" t="s">
        <v>216</v>
      </c>
      <c r="E73" s="29" t="s">
        <v>48</v>
      </c>
      <c r="F73" s="16" t="s">
        <v>169</v>
      </c>
      <c r="G73" s="18"/>
      <c r="H73" s="18"/>
      <c r="I73" s="21">
        <v>760000</v>
      </c>
      <c r="J73" s="21">
        <v>760000</v>
      </c>
      <c r="K73" s="21">
        <v>760000</v>
      </c>
    </row>
    <row r="74" spans="1:11" ht="100.5" customHeight="1">
      <c r="A74" s="12"/>
      <c r="B74" s="12"/>
      <c r="C74" s="24" t="s">
        <v>101</v>
      </c>
      <c r="D74" s="14" t="s">
        <v>100</v>
      </c>
      <c r="E74" s="29" t="s">
        <v>48</v>
      </c>
      <c r="F74" s="16" t="s">
        <v>170</v>
      </c>
      <c r="G74" s="18">
        <v>600000</v>
      </c>
      <c r="H74" s="18">
        <v>684957.09</v>
      </c>
      <c r="I74" s="21">
        <v>950000</v>
      </c>
      <c r="J74" s="21">
        <v>1000000</v>
      </c>
      <c r="K74" s="21">
        <v>1050000</v>
      </c>
    </row>
    <row r="75" spans="1:11" ht="121.5">
      <c r="A75" s="12"/>
      <c r="B75" s="12"/>
      <c r="C75" s="24" t="s">
        <v>103</v>
      </c>
      <c r="D75" s="14" t="s">
        <v>102</v>
      </c>
      <c r="E75" s="29" t="s">
        <v>48</v>
      </c>
      <c r="F75" s="16" t="s">
        <v>173</v>
      </c>
      <c r="G75" s="17">
        <v>100000</v>
      </c>
      <c r="H75" s="18">
        <v>100701</v>
      </c>
      <c r="I75" s="21">
        <v>180000</v>
      </c>
      <c r="J75" s="21">
        <v>190000</v>
      </c>
      <c r="K75" s="21">
        <v>200000</v>
      </c>
    </row>
    <row r="76" spans="1:11" ht="159.75" customHeight="1">
      <c r="A76" s="12"/>
      <c r="B76" s="12"/>
      <c r="C76" s="24" t="s">
        <v>152</v>
      </c>
      <c r="D76" s="14" t="s">
        <v>138</v>
      </c>
      <c r="E76" s="29" t="s">
        <v>48</v>
      </c>
      <c r="F76" s="16" t="s">
        <v>177</v>
      </c>
      <c r="G76" s="25"/>
      <c r="H76" s="18">
        <v>156.97</v>
      </c>
      <c r="I76" s="19"/>
      <c r="J76" s="19"/>
      <c r="K76" s="19"/>
    </row>
    <row r="77" spans="1:11" ht="162">
      <c r="A77" s="12"/>
      <c r="B77" s="12"/>
      <c r="C77" s="24" t="s">
        <v>107</v>
      </c>
      <c r="D77" s="14" t="s">
        <v>104</v>
      </c>
      <c r="E77" s="29" t="s">
        <v>58</v>
      </c>
      <c r="F77" s="16" t="s">
        <v>178</v>
      </c>
      <c r="G77" s="17" t="s">
        <v>200</v>
      </c>
      <c r="H77" s="18">
        <v>-7468.82</v>
      </c>
      <c r="I77" s="19">
        <v>16480</v>
      </c>
      <c r="J77" s="19">
        <v>17800</v>
      </c>
      <c r="K77" s="19">
        <v>19220</v>
      </c>
    </row>
    <row r="78" spans="1:11" ht="162">
      <c r="A78" s="12"/>
      <c r="B78" s="12"/>
      <c r="C78" s="24" t="s">
        <v>108</v>
      </c>
      <c r="D78" s="14" t="s">
        <v>105</v>
      </c>
      <c r="E78" s="29" t="s">
        <v>58</v>
      </c>
      <c r="F78" s="16" t="s">
        <v>179</v>
      </c>
      <c r="G78" s="25" t="s">
        <v>201</v>
      </c>
      <c r="H78" s="18">
        <v>1564.7</v>
      </c>
      <c r="I78" s="19">
        <v>2030</v>
      </c>
      <c r="J78" s="19">
        <v>2190</v>
      </c>
      <c r="K78" s="19">
        <v>2370</v>
      </c>
    </row>
    <row r="79" spans="1:11" ht="162">
      <c r="A79" s="12"/>
      <c r="B79" s="12"/>
      <c r="C79" s="24" t="s">
        <v>109</v>
      </c>
      <c r="D79" s="14" t="s">
        <v>229</v>
      </c>
      <c r="E79" s="29" t="s">
        <v>58</v>
      </c>
      <c r="F79" s="16" t="s">
        <v>218</v>
      </c>
      <c r="G79" s="25" t="s">
        <v>202</v>
      </c>
      <c r="H79" s="18">
        <v>537355.68000000005</v>
      </c>
      <c r="I79" s="19">
        <v>643420</v>
      </c>
      <c r="J79" s="19">
        <v>694890</v>
      </c>
      <c r="K79" s="19">
        <v>750490</v>
      </c>
    </row>
    <row r="80" spans="1:11" ht="162">
      <c r="A80" s="12"/>
      <c r="B80" s="12"/>
      <c r="C80" s="24" t="s">
        <v>110</v>
      </c>
      <c r="D80" s="14" t="s">
        <v>106</v>
      </c>
      <c r="E80" s="29" t="s">
        <v>58</v>
      </c>
      <c r="F80" s="16" t="s">
        <v>219</v>
      </c>
      <c r="G80" s="25" t="s">
        <v>203</v>
      </c>
      <c r="H80" s="18">
        <v>83182.37</v>
      </c>
      <c r="I80" s="19">
        <v>107800</v>
      </c>
      <c r="J80" s="19">
        <v>116430</v>
      </c>
      <c r="K80" s="19">
        <v>125740</v>
      </c>
    </row>
    <row r="81" spans="1:46" ht="267.75" customHeight="1">
      <c r="A81" s="12"/>
      <c r="B81" s="12"/>
      <c r="C81" s="24" t="s">
        <v>199</v>
      </c>
      <c r="D81" s="14" t="s">
        <v>230</v>
      </c>
      <c r="E81" s="29" t="s">
        <v>58</v>
      </c>
      <c r="F81" s="16" t="s">
        <v>220</v>
      </c>
      <c r="G81" s="25"/>
      <c r="H81" s="18">
        <v>1194026</v>
      </c>
      <c r="I81" s="19"/>
      <c r="J81" s="19"/>
      <c r="K81" s="19"/>
    </row>
    <row r="82" spans="1:46" ht="222.75">
      <c r="A82" s="12"/>
      <c r="B82" s="12"/>
      <c r="C82" s="24" t="s">
        <v>231</v>
      </c>
      <c r="D82" s="14" t="s">
        <v>227</v>
      </c>
      <c r="E82" s="29" t="s">
        <v>58</v>
      </c>
      <c r="F82" s="16" t="s">
        <v>221</v>
      </c>
      <c r="G82" s="25"/>
      <c r="H82" s="18">
        <v>732000</v>
      </c>
      <c r="I82" s="19"/>
      <c r="J82" s="19"/>
      <c r="K82" s="19"/>
    </row>
    <row r="83" spans="1:46" ht="228" customHeight="1">
      <c r="A83" s="12"/>
      <c r="B83" s="12"/>
      <c r="C83" s="24" t="s">
        <v>111</v>
      </c>
      <c r="D83" s="14" t="s">
        <v>232</v>
      </c>
      <c r="E83" s="15" t="s">
        <v>62</v>
      </c>
      <c r="F83" s="16" t="s">
        <v>222</v>
      </c>
      <c r="G83" s="18">
        <v>3351430</v>
      </c>
      <c r="H83" s="18">
        <v>3117752.17</v>
      </c>
      <c r="I83" s="30">
        <v>3632880</v>
      </c>
      <c r="J83" s="30">
        <v>3842550</v>
      </c>
      <c r="K83" s="30">
        <v>4124540</v>
      </c>
    </row>
    <row r="84" spans="1:46" ht="249.75" customHeight="1">
      <c r="A84" s="12"/>
      <c r="B84" s="12"/>
      <c r="C84" s="24" t="s">
        <v>112</v>
      </c>
      <c r="D84" s="14" t="s">
        <v>233</v>
      </c>
      <c r="E84" s="15" t="s">
        <v>62</v>
      </c>
      <c r="F84" s="16" t="s">
        <v>223</v>
      </c>
      <c r="G84" s="18">
        <v>18550</v>
      </c>
      <c r="H84" s="18">
        <v>17637.55</v>
      </c>
      <c r="I84" s="30">
        <v>25230</v>
      </c>
      <c r="J84" s="30">
        <v>26250</v>
      </c>
      <c r="K84" s="30">
        <v>27440</v>
      </c>
    </row>
    <row r="85" spans="1:46" ht="225" customHeight="1">
      <c r="A85" s="12"/>
      <c r="B85" s="12"/>
      <c r="C85" s="24" t="s">
        <v>113</v>
      </c>
      <c r="D85" s="14" t="s">
        <v>234</v>
      </c>
      <c r="E85" s="15" t="s">
        <v>62</v>
      </c>
      <c r="F85" s="16" t="s">
        <v>224</v>
      </c>
      <c r="G85" s="18">
        <v>4462790</v>
      </c>
      <c r="H85" s="18">
        <v>3589057.93</v>
      </c>
      <c r="I85" s="30">
        <v>4490970</v>
      </c>
      <c r="J85" s="30">
        <v>4688700</v>
      </c>
      <c r="K85" s="30">
        <v>4980070</v>
      </c>
    </row>
    <row r="86" spans="1:46" ht="225" customHeight="1">
      <c r="A86" s="12"/>
      <c r="B86" s="12"/>
      <c r="C86" s="24" t="s">
        <v>114</v>
      </c>
      <c r="D86" s="14" t="s">
        <v>235</v>
      </c>
      <c r="E86" s="15" t="s">
        <v>62</v>
      </c>
      <c r="F86" s="16" t="s">
        <v>246</v>
      </c>
      <c r="G86" s="18">
        <v>-420250</v>
      </c>
      <c r="H86" s="18">
        <v>-348036.25</v>
      </c>
      <c r="I86" s="30">
        <v>-479130</v>
      </c>
      <c r="J86" s="30">
        <v>-503230</v>
      </c>
      <c r="K86" s="30">
        <v>-507910</v>
      </c>
    </row>
    <row r="87" spans="1:46" ht="21" thickBot="1">
      <c r="A87" s="31"/>
      <c r="B87" s="31"/>
      <c r="C87" s="31"/>
      <c r="D87" s="31"/>
      <c r="E87" s="32" t="s">
        <v>67</v>
      </c>
      <c r="F87" s="33"/>
      <c r="G87" s="34">
        <f>G17+G18+G19+G20+G21+G22+G23+G24+G25+G26+G27+G28+G31+G32+G33+G30+G35+G36+G38+G39+G40+G41+G42+G43+G44+G45+G46+G47+G48+G49+G50+G51+G52+G58+G59+G60+G61+G63+G64+G65+G66+G67+G68+G70+G71+G72+G74+G75+G76+G77+G78+G79+G80+G83+G84+G85+G86+G34+G37+G81+G82+G53+G54+G55+G56+G57+G69+G62+G73</f>
        <v>300714606.23000008</v>
      </c>
      <c r="H87" s="34">
        <f>H17+H18+H19+H20+H21+H22+H23+H24+H25+H26+H27+H28+H29+H31+H32+H33+H35+H36+H38+H39+H40+H41+H42+H43+H44+H45+H46+H47+H48+H49+H50+H51+H52+H58+H59+H60+H61+H63+H64+H65+H66+H67+H68+H70+H71+H72+H74+H75+H76+H77+H78+H79+H80+H83+H84+H85+H86+H34+H37+H81+H82+H53+H54+H55+H56+H57+H69+H62+H73</f>
        <v>203698145.23999998</v>
      </c>
      <c r="I87" s="34">
        <f>I17+I18+I19+I20+I21+I22+I23+I24+I25+I26+I27+I28+I29+I31+I32+I33+I35+I36+I38+I39+I40+I41+I42+I43+I44+I45+I46+I47+I48+I49+I50+I51+I52+I58+I59+I60+I61+I63+I64+I65+I66+I67+I68+I70+I71+I72+I74+I75+I76+I77+I78+I79+I80+I83+I84+I85+I86+I34+I37+I81+I82+I53+I54+I55+I56+I57+I69+I62+I73</f>
        <v>271430155.62</v>
      </c>
      <c r="J87" s="34">
        <f>J17+J18+J19+J20+J21+J22+J23+J24+J25+J26+J27+J28+J29+J31+J32+J33+J35+J36+J38+J39+J40+J41+J42+J43+J44+J45+J46+J47+J48+J49+J50+J51+J52+J58+J59+J60+J61+J63+J64+J65+J66+J67+J68+J70+J71+J72+J74+J75+J76+J77+J78+J79+J80+J83+J84+J85+J86+J34+J37+J81+J82+J53+J54+J55+J56+J57+J69+J62+J73</f>
        <v>246882042.07999998</v>
      </c>
      <c r="K87" s="34">
        <f>K17+K18+K19+K20+K21+K22+K23+K24+K25+K26+K27+K28+K29+K31+K32+K33+K35+K36+K38+K39+K40+K41+K42+K43+K44+K45+K46+K47+K48+K49+K50+K51+K52+K58+K59+K60+K61+K63+K64+K65+K66+K67+K68+K70+K71+K72+K74+K75+K76+K77+K78+K79+K80+K83+K84+K85+K86+K34+K37+K81+K82+K53+K54+K55+K56+K57+K69+K62+K73</f>
        <v>240973168.84999999</v>
      </c>
    </row>
    <row r="88" spans="1:46" ht="20.25">
      <c r="A88" s="35" t="s">
        <v>68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46" ht="20.25">
      <c r="A89" s="52"/>
      <c r="B89" s="52"/>
      <c r="C89" s="52"/>
      <c r="D89" s="11"/>
      <c r="E89" s="11"/>
      <c r="F89" s="11"/>
      <c r="G89" s="39"/>
      <c r="H89" s="39"/>
      <c r="I89" s="39"/>
      <c r="J89" s="11"/>
      <c r="K89" s="11"/>
      <c r="AT89" s="2" t="e">
        <f>+#REF!</f>
        <v>#REF!</v>
      </c>
    </row>
    <row r="90" spans="1:46" ht="2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46" ht="20.25">
      <c r="A91" s="35"/>
      <c r="B91" s="11"/>
      <c r="C91" s="11"/>
      <c r="D91" s="11"/>
      <c r="E91" s="11"/>
      <c r="F91" s="11"/>
      <c r="G91" s="36"/>
      <c r="H91" s="36"/>
      <c r="I91" s="11"/>
      <c r="J91" s="11"/>
      <c r="K91" s="11"/>
    </row>
    <row r="92" spans="1:46">
      <c r="A92" s="54" t="s">
        <v>187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46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46" ht="13.5" customHeight="1">
      <c r="A94" s="46" t="s">
        <v>174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6" spans="1:46">
      <c r="I96" s="4"/>
      <c r="J96" s="2"/>
      <c r="K96" s="2"/>
    </row>
    <row r="97" spans="9:11">
      <c r="I97" s="2"/>
      <c r="J97" s="2"/>
      <c r="K97" s="2"/>
    </row>
    <row r="99" spans="9:11">
      <c r="I99" s="2"/>
      <c r="J99" s="2"/>
      <c r="K99" s="2"/>
    </row>
    <row r="101" spans="9:11">
      <c r="I101" s="3"/>
      <c r="J101" s="3"/>
      <c r="K101" s="3"/>
    </row>
    <row r="102" spans="9:11">
      <c r="I102" s="2"/>
      <c r="J102" s="2"/>
      <c r="K102" s="2"/>
    </row>
    <row r="103" spans="9:11">
      <c r="I103" s="3"/>
      <c r="J103" s="3"/>
      <c r="K103" s="3"/>
    </row>
    <row r="104" spans="9:11">
      <c r="I104" s="2"/>
      <c r="J104" s="2"/>
      <c r="K104" s="2"/>
    </row>
    <row r="105" spans="9:11">
      <c r="I105" s="3"/>
      <c r="J105" s="3"/>
      <c r="K105" s="3"/>
    </row>
    <row r="106" spans="9:11">
      <c r="I106" s="2"/>
      <c r="J106" s="2"/>
      <c r="K106" s="2"/>
    </row>
    <row r="107" spans="9:11">
      <c r="I107" s="3"/>
      <c r="J107" s="3"/>
      <c r="K107" s="3"/>
    </row>
    <row r="108" spans="9:11">
      <c r="I108" s="2"/>
      <c r="J108" s="2"/>
      <c r="K108" s="2"/>
    </row>
    <row r="112" spans="9:11">
      <c r="I112" s="2"/>
      <c r="J112" s="2"/>
      <c r="K112" s="2"/>
    </row>
    <row r="114" spans="9:11">
      <c r="I114" s="2"/>
      <c r="J114" s="2"/>
      <c r="K114" s="2"/>
    </row>
  </sheetData>
  <mergeCells count="22">
    <mergeCell ref="A6:K6"/>
    <mergeCell ref="A1:K1"/>
    <mergeCell ref="A2:K2"/>
    <mergeCell ref="A3:K3"/>
    <mergeCell ref="A4:K4"/>
    <mergeCell ref="A5:K5"/>
    <mergeCell ref="A94:K94"/>
    <mergeCell ref="A7:K7"/>
    <mergeCell ref="A9:K9"/>
    <mergeCell ref="A10:K10"/>
    <mergeCell ref="A11:K11"/>
    <mergeCell ref="A14:A15"/>
    <mergeCell ref="B14:B15"/>
    <mergeCell ref="C14:D14"/>
    <mergeCell ref="E14:E15"/>
    <mergeCell ref="F14:F15"/>
    <mergeCell ref="G14:G15"/>
    <mergeCell ref="H14:H15"/>
    <mergeCell ref="I14:K14"/>
    <mergeCell ref="A89:C89"/>
    <mergeCell ref="A90:K90"/>
    <mergeCell ref="A92:K9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ФО</cp:lastModifiedBy>
  <cp:lastPrinted>2022-10-31T07:25:05Z</cp:lastPrinted>
  <dcterms:created xsi:type="dcterms:W3CDTF">2019-10-22T13:47:42Z</dcterms:created>
  <dcterms:modified xsi:type="dcterms:W3CDTF">2022-11-11T09:36:00Z</dcterms:modified>
</cp:coreProperties>
</file>